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25" activeTab="0"/>
  </bookViews>
  <sheets>
    <sheet name="DOLCE GUSTO  CAPS  CAMPANINI " sheetId="1" r:id="rId1"/>
  </sheets>
  <definedNames>
    <definedName name="_xlnm.Print_Titles" localSheetId="0">'DOLCE GUSTO  CAPS  CAMPANINI '!$1:$2</definedName>
  </definedNames>
  <calcPr fullCalcOnLoad="1"/>
</workbook>
</file>

<file path=xl/sharedStrings.xml><?xml version="1.0" encoding="utf-8"?>
<sst xmlns="http://schemas.openxmlformats.org/spreadsheetml/2006/main" count="78" uniqueCount="44">
  <si>
    <t>BAG CAMPANINI ESPRESSO DECAFFEINATED 120 G</t>
  </si>
  <si>
    <t>BAG CAMPANINI ESPRESSO 120 G</t>
  </si>
  <si>
    <t>BAG CAMPANINI ESPRESSO INTENSO 120 G</t>
  </si>
  <si>
    <t>BAG CAMPANINI RISTRETTO 120 G</t>
  </si>
  <si>
    <t>BAG CAMPANINI MILK 264 G</t>
  </si>
  <si>
    <t>BAG CAMPANINI CAFE AU LAIT 152G</t>
  </si>
  <si>
    <t>BAG CAMPANINI CAFE AU LAIT DECAFFEINATED 152G</t>
  </si>
  <si>
    <t>BAG CAMPANINI ESPRESSO MACHIATO 92,8G</t>
  </si>
  <si>
    <t>BAG CAMPANINI ESPRESSO MACHIATO DECAFFEINATED 91,2G</t>
  </si>
  <si>
    <t>ITF 14</t>
  </si>
  <si>
    <t>8437014735116</t>
  </si>
  <si>
    <t>8437014735123</t>
  </si>
  <si>
    <t>8437014735147</t>
  </si>
  <si>
    <t>8437014735154</t>
  </si>
  <si>
    <t>8437014735178</t>
  </si>
  <si>
    <t>8437014735185</t>
  </si>
  <si>
    <t>8437014735192</t>
  </si>
  <si>
    <t>8437014735208</t>
  </si>
  <si>
    <t>8437014735215</t>
  </si>
  <si>
    <t>1843701473511</t>
  </si>
  <si>
    <t>1843701473512</t>
  </si>
  <si>
    <t>1843701473521</t>
  </si>
  <si>
    <t>1843701473514</t>
  </si>
  <si>
    <t>1843701473515</t>
  </si>
  <si>
    <t>1843701473517</t>
  </si>
  <si>
    <t>1843701473518</t>
  </si>
  <si>
    <t>1843701473519</t>
  </si>
  <si>
    <t>1843701473520</t>
  </si>
  <si>
    <t>Largo 40cm x Ancho 15cm x 14,5cm alto</t>
  </si>
  <si>
    <t>BAG CAMPANINI ESPRESSO DECAFEINATED 120 G</t>
  </si>
  <si>
    <t>BAG CAMPANINI RISTRETO 120 G</t>
  </si>
  <si>
    <t>REF</t>
  </si>
  <si>
    <t xml:space="preserve">EAN </t>
  </si>
  <si>
    <t xml:space="preserve">DESCRIPTION </t>
  </si>
  <si>
    <t>DATE of MADE</t>
  </si>
  <si>
    <t xml:space="preserve">LIMIT DATE OF SELLING </t>
  </si>
  <si>
    <t>LOT N°</t>
  </si>
  <si>
    <t xml:space="preserve">BOXES SIZES </t>
  </si>
  <si>
    <t xml:space="preserve">LIFE AVAILABLE AFTER DATE OF SELLING </t>
  </si>
  <si>
    <t xml:space="preserve">DAYS OF LIFE </t>
  </si>
  <si>
    <t xml:space="preserve">DOLCE GUSTO  CAMPANINI  CAPS </t>
  </si>
  <si>
    <t xml:space="preserve">TOTAL  PACKS OF 16 PIECES </t>
  </si>
  <si>
    <t xml:space="preserve">QTY of PACKS </t>
  </si>
  <si>
    <t xml:space="preserve">QTY of CAPS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</si>
</sst>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9"/>
      <name val="Times New Roman"/>
      <family val="1"/>
    </font>
    <font>
      <b/>
      <sz val="36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0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0"/>
      <name val="Times New Roman"/>
      <family val="1"/>
    </font>
    <font>
      <b/>
      <sz val="36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9" fontId="44" fillId="0" borderId="11" xfId="59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3" fontId="46" fillId="34" borderId="15" xfId="0" applyNumberFormat="1" applyFont="1" applyFill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49" fillId="34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horizontal="center" vertical="center" wrapText="1"/>
    </xf>
    <xf numFmtId="14" fontId="44" fillId="0" borderId="14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9" fontId="44" fillId="0" borderId="11" xfId="59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orcentaje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15" sqref="G15"/>
    </sheetView>
  </sheetViews>
  <sheetFormatPr defaultColWidth="11.421875" defaultRowHeight="15"/>
  <cols>
    <col min="1" max="1" width="3.57421875" style="1" customWidth="1"/>
    <col min="2" max="2" width="11.421875" style="1" customWidth="1"/>
    <col min="3" max="3" width="19.8515625" style="1" customWidth="1"/>
    <col min="4" max="4" width="26.28125" style="1" customWidth="1"/>
    <col min="5" max="5" width="12.8515625" style="15" customWidth="1"/>
    <col min="6" max="6" width="14.7109375" style="15" customWidth="1"/>
    <col min="7" max="7" width="14.00390625" style="1" customWidth="1"/>
    <col min="8" max="8" width="13.421875" style="1" customWidth="1"/>
    <col min="9" max="9" width="9.57421875" style="1" customWidth="1"/>
    <col min="10" max="10" width="10.140625" style="1" customWidth="1"/>
    <col min="11" max="11" width="16.7109375" style="1" customWidth="1"/>
    <col min="12" max="12" width="11.421875" style="1" customWidth="1"/>
    <col min="13" max="13" width="9.8515625" style="1" customWidth="1"/>
    <col min="14" max="16384" width="11.421875" style="1" customWidth="1"/>
  </cols>
  <sheetData>
    <row r="1" spans="2:13" ht="55.5" customHeight="1" thickBot="1">
      <c r="B1" s="26" t="s">
        <v>40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2:13" ht="48.75" thickBot="1">
      <c r="B2" s="2" t="s">
        <v>31</v>
      </c>
      <c r="C2" s="3" t="s">
        <v>32</v>
      </c>
      <c r="D2" s="4" t="s">
        <v>33</v>
      </c>
      <c r="E2" s="13" t="s">
        <v>42</v>
      </c>
      <c r="F2" s="13" t="s">
        <v>43</v>
      </c>
      <c r="G2" s="2" t="s">
        <v>34</v>
      </c>
      <c r="H2" s="3" t="s">
        <v>35</v>
      </c>
      <c r="I2" s="3" t="s">
        <v>36</v>
      </c>
      <c r="J2" s="3" t="s">
        <v>9</v>
      </c>
      <c r="K2" s="3" t="s">
        <v>37</v>
      </c>
      <c r="L2" s="5" t="s">
        <v>38</v>
      </c>
      <c r="M2" s="4" t="s">
        <v>39</v>
      </c>
    </row>
    <row r="3" spans="2:13" ht="75.75" customHeight="1" thickBot="1">
      <c r="B3" s="6">
        <v>600018</v>
      </c>
      <c r="C3" s="7" t="s">
        <v>10</v>
      </c>
      <c r="D3" s="11" t="s">
        <v>0</v>
      </c>
      <c r="E3" s="14">
        <v>564</v>
      </c>
      <c r="F3" s="14">
        <f>E3*16</f>
        <v>9024</v>
      </c>
      <c r="G3" s="12">
        <v>43299</v>
      </c>
      <c r="H3" s="8">
        <f>+G3+540</f>
        <v>43839</v>
      </c>
      <c r="I3" s="7">
        <v>160766</v>
      </c>
      <c r="J3" s="7" t="s">
        <v>19</v>
      </c>
      <c r="K3" s="7" t="s">
        <v>28</v>
      </c>
      <c r="L3" s="9">
        <f>M3/540</f>
        <v>0.6693999841392253</v>
      </c>
      <c r="M3" s="10">
        <f aca="true" ca="1" t="shared" si="0" ref="M3:M18">H3-NOW()</f>
        <v>361.47599143518164</v>
      </c>
    </row>
    <row r="4" spans="2:13" ht="75.75" customHeight="1" thickBot="1">
      <c r="B4" s="6">
        <v>600019</v>
      </c>
      <c r="C4" s="7" t="s">
        <v>11</v>
      </c>
      <c r="D4" s="11" t="s">
        <v>1</v>
      </c>
      <c r="E4" s="14">
        <v>864</v>
      </c>
      <c r="F4" s="14">
        <f aca="true" t="shared" si="1" ref="F4:F18">E4*16</f>
        <v>13824</v>
      </c>
      <c r="G4" s="12">
        <v>43253</v>
      </c>
      <c r="H4" s="8">
        <f>+G4+540</f>
        <v>43793</v>
      </c>
      <c r="I4" s="7">
        <v>160710</v>
      </c>
      <c r="J4" s="7" t="s">
        <v>20</v>
      </c>
      <c r="K4" s="7" t="s">
        <v>28</v>
      </c>
      <c r="L4" s="9">
        <f>M4/540</f>
        <v>0.58421479895404</v>
      </c>
      <c r="M4" s="10">
        <f ca="1" t="shared" si="0"/>
        <v>315.47599143518164</v>
      </c>
    </row>
    <row r="5" spans="2:13" ht="75.75" customHeight="1" thickBot="1">
      <c r="B5" s="6">
        <v>600020</v>
      </c>
      <c r="C5" s="7" t="s">
        <v>18</v>
      </c>
      <c r="D5" s="11" t="s">
        <v>2</v>
      </c>
      <c r="E5" s="14">
        <v>3268</v>
      </c>
      <c r="F5" s="14">
        <f t="shared" si="1"/>
        <v>52288</v>
      </c>
      <c r="G5" s="12">
        <v>43322</v>
      </c>
      <c r="H5" s="8">
        <f>+G5+540</f>
        <v>43862</v>
      </c>
      <c r="I5" s="7">
        <v>160793</v>
      </c>
      <c r="J5" s="7" t="s">
        <v>21</v>
      </c>
      <c r="K5" s="7" t="s">
        <v>28</v>
      </c>
      <c r="L5" s="9">
        <f>M5/540</f>
        <v>0.7119925767318178</v>
      </c>
      <c r="M5" s="10">
        <f ca="1" t="shared" si="0"/>
        <v>384.47599143518164</v>
      </c>
    </row>
    <row r="6" spans="2:13" ht="75.75" customHeight="1" thickBot="1">
      <c r="B6" s="6">
        <v>600021</v>
      </c>
      <c r="C6" s="7" t="s">
        <v>12</v>
      </c>
      <c r="D6" s="11" t="s">
        <v>3</v>
      </c>
      <c r="E6" s="14">
        <v>4160</v>
      </c>
      <c r="F6" s="14">
        <f t="shared" si="1"/>
        <v>66560</v>
      </c>
      <c r="G6" s="12">
        <v>43322</v>
      </c>
      <c r="H6" s="8">
        <f>+G6+540</f>
        <v>43862</v>
      </c>
      <c r="I6" s="7">
        <v>160792</v>
      </c>
      <c r="J6" s="7" t="s">
        <v>22</v>
      </c>
      <c r="K6" s="7" t="s">
        <v>28</v>
      </c>
      <c r="L6" s="9">
        <f>M6/540</f>
        <v>0.7119925767318178</v>
      </c>
      <c r="M6" s="10">
        <f ca="1" t="shared" si="0"/>
        <v>384.47599143518164</v>
      </c>
    </row>
    <row r="7" spans="2:13" ht="75.75" customHeight="1" thickBot="1">
      <c r="B7" s="6">
        <v>600022</v>
      </c>
      <c r="C7" s="7" t="s">
        <v>13</v>
      </c>
      <c r="D7" s="11" t="s">
        <v>4</v>
      </c>
      <c r="E7" s="14">
        <v>478</v>
      </c>
      <c r="F7" s="14">
        <f t="shared" si="1"/>
        <v>7648</v>
      </c>
      <c r="G7" s="12">
        <v>43255</v>
      </c>
      <c r="H7" s="8">
        <f>+G7+360</f>
        <v>43615</v>
      </c>
      <c r="I7" s="7">
        <v>160715</v>
      </c>
      <c r="J7" s="7" t="s">
        <v>23</v>
      </c>
      <c r="K7" s="7" t="s">
        <v>28</v>
      </c>
      <c r="L7" s="9">
        <f>M7/360</f>
        <v>0.38187775398661566</v>
      </c>
      <c r="M7" s="10">
        <f ca="1" t="shared" si="0"/>
        <v>137.47599143518164</v>
      </c>
    </row>
    <row r="8" spans="2:13" ht="75.75" customHeight="1" thickBot="1">
      <c r="B8" s="6">
        <v>600024</v>
      </c>
      <c r="C8" s="7" t="s">
        <v>14</v>
      </c>
      <c r="D8" s="11" t="s">
        <v>5</v>
      </c>
      <c r="E8" s="14">
        <v>4452</v>
      </c>
      <c r="F8" s="14">
        <f t="shared" si="1"/>
        <v>71232</v>
      </c>
      <c r="G8" s="12">
        <v>43257</v>
      </c>
      <c r="H8" s="8">
        <f>+G8+360</f>
        <v>43617</v>
      </c>
      <c r="I8" s="7">
        <v>160716</v>
      </c>
      <c r="J8" s="7" t="s">
        <v>24</v>
      </c>
      <c r="K8" s="7" t="s">
        <v>28</v>
      </c>
      <c r="L8" s="9">
        <f>M8/360</f>
        <v>0.3874333095421712</v>
      </c>
      <c r="M8" s="10">
        <f ca="1" t="shared" si="0"/>
        <v>139.47599143518164</v>
      </c>
    </row>
    <row r="9" spans="2:13" s="25" customFormat="1" ht="75.75" customHeight="1" thickBot="1">
      <c r="B9" s="17">
        <v>600025</v>
      </c>
      <c r="C9" s="18" t="s">
        <v>15</v>
      </c>
      <c r="D9" s="19" t="s">
        <v>6</v>
      </c>
      <c r="E9" s="20">
        <v>9828</v>
      </c>
      <c r="F9" s="20">
        <f t="shared" si="1"/>
        <v>157248</v>
      </c>
      <c r="G9" s="21">
        <v>43256</v>
      </c>
      <c r="H9" s="22">
        <f>+G9+360</f>
        <v>43616</v>
      </c>
      <c r="I9" s="18">
        <v>160717</v>
      </c>
      <c r="J9" s="18" t="s">
        <v>25</v>
      </c>
      <c r="K9" s="18" t="s">
        <v>28</v>
      </c>
      <c r="L9" s="23">
        <f>M9/360</f>
        <v>0.3846555333719152</v>
      </c>
      <c r="M9" s="24">
        <f ca="1" t="shared" si="0"/>
        <v>138.47599201388948</v>
      </c>
    </row>
    <row r="10" spans="2:13" s="25" customFormat="1" ht="75.75" customHeight="1" thickBot="1">
      <c r="B10" s="17">
        <v>600026</v>
      </c>
      <c r="C10" s="18" t="s">
        <v>16</v>
      </c>
      <c r="D10" s="19" t="s">
        <v>7</v>
      </c>
      <c r="E10" s="20">
        <v>2008</v>
      </c>
      <c r="F10" s="20">
        <f t="shared" si="1"/>
        <v>32128</v>
      </c>
      <c r="G10" s="21">
        <v>43258</v>
      </c>
      <c r="H10" s="22">
        <f>+G10+360</f>
        <v>43618</v>
      </c>
      <c r="I10" s="18">
        <v>160718</v>
      </c>
      <c r="J10" s="18" t="s">
        <v>26</v>
      </c>
      <c r="K10" s="18" t="s">
        <v>28</v>
      </c>
      <c r="L10" s="23">
        <f>M10/360</f>
        <v>0.390211087319949</v>
      </c>
      <c r="M10" s="24">
        <f ca="1" t="shared" si="0"/>
        <v>140.47599143518164</v>
      </c>
    </row>
    <row r="11" spans="2:13" s="25" customFormat="1" ht="75.75" customHeight="1" thickBot="1">
      <c r="B11" s="17">
        <v>600027</v>
      </c>
      <c r="C11" s="18" t="s">
        <v>17</v>
      </c>
      <c r="D11" s="19" t="s">
        <v>8</v>
      </c>
      <c r="E11" s="20">
        <v>3515</v>
      </c>
      <c r="F11" s="20">
        <f t="shared" si="1"/>
        <v>56240</v>
      </c>
      <c r="G11" s="21">
        <v>43256</v>
      </c>
      <c r="H11" s="22">
        <f>+G11+360</f>
        <v>43616</v>
      </c>
      <c r="I11" s="18">
        <v>160719</v>
      </c>
      <c r="J11" s="18" t="s">
        <v>27</v>
      </c>
      <c r="K11" s="18" t="s">
        <v>28</v>
      </c>
      <c r="L11" s="23">
        <f>M11/360</f>
        <v>0.38465553176439343</v>
      </c>
      <c r="M11" s="24">
        <f ca="1" t="shared" si="0"/>
        <v>138.47599143518164</v>
      </c>
    </row>
    <row r="12" spans="2:13" s="25" customFormat="1" ht="75.75" customHeight="1" thickBot="1">
      <c r="B12" s="17">
        <v>600018</v>
      </c>
      <c r="C12" s="18" t="s">
        <v>10</v>
      </c>
      <c r="D12" s="19" t="s">
        <v>29</v>
      </c>
      <c r="E12" s="20">
        <v>2557</v>
      </c>
      <c r="F12" s="20">
        <f t="shared" si="1"/>
        <v>40912</v>
      </c>
      <c r="G12" s="21">
        <v>43259</v>
      </c>
      <c r="H12" s="22">
        <f>+G12+540</f>
        <v>43799</v>
      </c>
      <c r="I12" s="18">
        <v>160714</v>
      </c>
      <c r="J12" s="18" t="s">
        <v>19</v>
      </c>
      <c r="K12" s="18" t="s">
        <v>28</v>
      </c>
      <c r="L12" s="23">
        <f aca="true" t="shared" si="2" ref="L12:L18">M12/540</f>
        <v>0.5953259100651512</v>
      </c>
      <c r="M12" s="24">
        <f ca="1" t="shared" si="0"/>
        <v>321.47599143518164</v>
      </c>
    </row>
    <row r="13" spans="2:13" s="25" customFormat="1" ht="75.75" customHeight="1" thickBot="1">
      <c r="B13" s="17">
        <v>600018</v>
      </c>
      <c r="C13" s="18" t="s">
        <v>10</v>
      </c>
      <c r="D13" s="19" t="s">
        <v>29</v>
      </c>
      <c r="E13" s="20">
        <v>1656</v>
      </c>
      <c r="F13" s="20">
        <f t="shared" si="1"/>
        <v>26496</v>
      </c>
      <c r="G13" s="21">
        <v>43264</v>
      </c>
      <c r="H13" s="22">
        <f aca="true" t="shared" si="3" ref="H13:H18">+G13+540</f>
        <v>43804</v>
      </c>
      <c r="I13" s="18">
        <v>160737</v>
      </c>
      <c r="J13" s="18" t="s">
        <v>19</v>
      </c>
      <c r="K13" s="18" t="s">
        <v>28</v>
      </c>
      <c r="L13" s="23">
        <f t="shared" si="2"/>
        <v>0.6045851703960916</v>
      </c>
      <c r="M13" s="24">
        <f ca="1" t="shared" si="0"/>
        <v>326.4759920138895</v>
      </c>
    </row>
    <row r="14" spans="2:13" s="25" customFormat="1" ht="75.75" customHeight="1" thickBot="1">
      <c r="B14" s="17">
        <v>600018</v>
      </c>
      <c r="C14" s="18" t="s">
        <v>10</v>
      </c>
      <c r="D14" s="19" t="s">
        <v>29</v>
      </c>
      <c r="E14" s="20">
        <v>3324</v>
      </c>
      <c r="F14" s="20">
        <f t="shared" si="1"/>
        <v>53184</v>
      </c>
      <c r="G14" s="21">
        <v>43299</v>
      </c>
      <c r="H14" s="22">
        <f t="shared" si="3"/>
        <v>43839</v>
      </c>
      <c r="I14" s="18">
        <v>160766</v>
      </c>
      <c r="J14" s="18" t="s">
        <v>19</v>
      </c>
      <c r="K14" s="18" t="s">
        <v>28</v>
      </c>
      <c r="L14" s="23">
        <f t="shared" si="2"/>
        <v>0.6693999852109065</v>
      </c>
      <c r="M14" s="24">
        <f ca="1" t="shared" si="0"/>
        <v>361.4759920138895</v>
      </c>
    </row>
    <row r="15" spans="2:13" s="25" customFormat="1" ht="75.75" customHeight="1" thickBot="1">
      <c r="B15" s="17">
        <v>600019</v>
      </c>
      <c r="C15" s="18" t="s">
        <v>11</v>
      </c>
      <c r="D15" s="19" t="s">
        <v>1</v>
      </c>
      <c r="E15" s="20">
        <v>469</v>
      </c>
      <c r="F15" s="20">
        <f t="shared" si="1"/>
        <v>7504</v>
      </c>
      <c r="G15" s="21">
        <v>43253</v>
      </c>
      <c r="H15" s="22">
        <f t="shared" si="3"/>
        <v>43793</v>
      </c>
      <c r="I15" s="18">
        <v>160710</v>
      </c>
      <c r="J15" s="18" t="s">
        <v>20</v>
      </c>
      <c r="K15" s="18" t="s">
        <v>28</v>
      </c>
      <c r="L15" s="23">
        <f t="shared" si="2"/>
        <v>0.58421479895404</v>
      </c>
      <c r="M15" s="24">
        <f ca="1" t="shared" si="0"/>
        <v>315.47599143518164</v>
      </c>
    </row>
    <row r="16" spans="2:13" s="25" customFormat="1" ht="75.75" customHeight="1" thickBot="1">
      <c r="B16" s="17">
        <v>600020</v>
      </c>
      <c r="C16" s="18" t="s">
        <v>18</v>
      </c>
      <c r="D16" s="19" t="s">
        <v>2</v>
      </c>
      <c r="E16" s="20">
        <v>2345</v>
      </c>
      <c r="F16" s="20">
        <f t="shared" si="1"/>
        <v>37520</v>
      </c>
      <c r="G16" s="21">
        <v>43255</v>
      </c>
      <c r="H16" s="22">
        <f t="shared" si="3"/>
        <v>43795</v>
      </c>
      <c r="I16" s="18">
        <v>160712</v>
      </c>
      <c r="J16" s="18" t="s">
        <v>21</v>
      </c>
      <c r="K16" s="18" t="s">
        <v>28</v>
      </c>
      <c r="L16" s="23">
        <f t="shared" si="2"/>
        <v>0.5879185026577438</v>
      </c>
      <c r="M16" s="24">
        <f ca="1" t="shared" si="0"/>
        <v>317.47599143518164</v>
      </c>
    </row>
    <row r="17" spans="2:13" s="25" customFormat="1" ht="75.75" customHeight="1" thickBot="1">
      <c r="B17" s="17">
        <v>600020</v>
      </c>
      <c r="C17" s="18" t="s">
        <v>18</v>
      </c>
      <c r="D17" s="19" t="s">
        <v>2</v>
      </c>
      <c r="E17" s="20">
        <v>3772</v>
      </c>
      <c r="F17" s="20">
        <f t="shared" si="1"/>
        <v>60352</v>
      </c>
      <c r="G17" s="21">
        <v>43276</v>
      </c>
      <c r="H17" s="22">
        <f t="shared" si="3"/>
        <v>43816</v>
      </c>
      <c r="I17" s="18">
        <v>160747</v>
      </c>
      <c r="J17" s="18" t="s">
        <v>21</v>
      </c>
      <c r="K17" s="18" t="s">
        <v>28</v>
      </c>
      <c r="L17" s="23">
        <f t="shared" si="2"/>
        <v>0.6268073926183139</v>
      </c>
      <c r="M17" s="24">
        <f ca="1" t="shared" si="0"/>
        <v>338.4759920138895</v>
      </c>
    </row>
    <row r="18" spans="2:13" s="25" customFormat="1" ht="75.75" customHeight="1" thickBot="1">
      <c r="B18" s="17">
        <v>600021</v>
      </c>
      <c r="C18" s="18" t="s">
        <v>12</v>
      </c>
      <c r="D18" s="19" t="s">
        <v>30</v>
      </c>
      <c r="E18" s="20">
        <v>2613</v>
      </c>
      <c r="F18" s="20">
        <f t="shared" si="1"/>
        <v>41808</v>
      </c>
      <c r="G18" s="21">
        <v>43252</v>
      </c>
      <c r="H18" s="22">
        <f t="shared" si="3"/>
        <v>43792</v>
      </c>
      <c r="I18" s="18">
        <v>160709</v>
      </c>
      <c r="J18" s="18" t="s">
        <v>22</v>
      </c>
      <c r="K18" s="18" t="s">
        <v>28</v>
      </c>
      <c r="L18" s="23">
        <f t="shared" si="2"/>
        <v>0.5823629471021883</v>
      </c>
      <c r="M18" s="24">
        <f ca="1" t="shared" si="0"/>
        <v>314.47599143518164</v>
      </c>
    </row>
    <row r="19" spans="2:13" ht="23.25" thickBot="1">
      <c r="B19" s="29" t="s">
        <v>41</v>
      </c>
      <c r="C19" s="30"/>
      <c r="D19" s="31"/>
      <c r="E19" s="16">
        <f>SUM(E3:E18)</f>
        <v>45873</v>
      </c>
      <c r="F19" s="16">
        <f>SUM(F3:F18)</f>
        <v>733968</v>
      </c>
      <c r="G19" s="32"/>
      <c r="H19" s="33"/>
      <c r="I19" s="33"/>
      <c r="J19" s="33"/>
      <c r="K19" s="33"/>
      <c r="L19" s="33"/>
      <c r="M19" s="34"/>
    </row>
  </sheetData>
  <sheetProtection/>
  <mergeCells count="3">
    <mergeCell ref="B1:M1"/>
    <mergeCell ref="B19:D19"/>
    <mergeCell ref="G19:M19"/>
  </mergeCells>
  <printOptions/>
  <pageMargins left="0.1968503937007874" right="0.1968503937007874" top="0.3937007874015748" bottom="0.3937007874015748" header="0" footer="0"/>
  <pageSetup fitToHeight="1000" fitToWidth="1" horizontalDpi="600" verticalDpi="600" orientation="landscape" paperSize="9" scale="82" r:id="rId1"/>
  <headerFooter scaleWithDoc="0" alignWithMargins="0">
    <oddHeader>&amp;C&amp;A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2019-01-11T10:30:42Z</cp:lastPrinted>
  <dcterms:created xsi:type="dcterms:W3CDTF">2018-11-27T11:21:48Z</dcterms:created>
  <dcterms:modified xsi:type="dcterms:W3CDTF">2019-01-12T10:34:57Z</dcterms:modified>
  <cp:category/>
  <cp:version/>
  <cp:contentType/>
  <cp:contentStatus/>
</cp:coreProperties>
</file>